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mashehri\AppData\Local\Microsoft\Windows\INetCache\Content.Outlook\528HZUNC\"/>
    </mc:Choice>
  </mc:AlternateContent>
  <xr:revisionPtr revIDLastSave="0" documentId="13_ncr:1_{3878C380-DE52-4F53-AA94-351A540AF415}" xr6:coauthVersionLast="45" xr6:coauthVersionMax="45" xr10:uidLastSave="{00000000-0000-0000-0000-000000000000}"/>
  <workbookProtection workbookPassword="D39A" lockStructure="1"/>
  <bookViews>
    <workbookView xWindow="-120" yWindow="-120" windowWidth="29040" windowHeight="15990" xr2:uid="{00000000-000D-0000-FFFF-FFFF00000000}"/>
  </bookViews>
  <sheets>
    <sheet name="Original Items" sheetId="1" r:id="rId1"/>
    <sheet name="Print Original Item" sheetId="2" r:id="rId2"/>
  </sheets>
  <definedNames>
    <definedName name="_xlnm._FilterDatabase" localSheetId="0" hidden="1">'Original Items'!$A$1:$V$24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 i="1" l="1"/>
  <c r="O25" i="1"/>
  <c r="C26" i="1" l="1"/>
  <c r="Q14" i="1" l="1"/>
  <c r="C27" i="1" s="1"/>
  <c r="Q15" i="1"/>
  <c r="Q16" i="1"/>
  <c r="Q17" i="1"/>
  <c r="Q2" i="1" l="1"/>
  <c r="Q3" i="1"/>
  <c r="Q4" i="1"/>
  <c r="Q5" i="1"/>
  <c r="Q6" i="1"/>
  <c r="Q7" i="1"/>
  <c r="Q8" i="1"/>
  <c r="Q9" i="1"/>
  <c r="Q10" i="1"/>
  <c r="Q11" i="1"/>
  <c r="Q12" i="1"/>
  <c r="Q13" i="1"/>
</calcChain>
</file>

<file path=xl/sharedStrings.xml><?xml version="1.0" encoding="utf-8"?>
<sst xmlns="http://schemas.openxmlformats.org/spreadsheetml/2006/main" count="76" uniqueCount="52">
  <si>
    <t>Trade Name</t>
  </si>
  <si>
    <t>Company Comments &amp; Remarks</t>
  </si>
  <si>
    <t>Total Price (SR)</t>
  </si>
  <si>
    <t>Country Of Origin</t>
  </si>
  <si>
    <t>Supplier</t>
  </si>
  <si>
    <t>Item Specification</t>
  </si>
  <si>
    <t>Manufacturer</t>
  </si>
  <si>
    <t>Unit Price (SR)</t>
  </si>
  <si>
    <t>Unit Price In Writing (SR)</t>
  </si>
  <si>
    <t>Free Of Charge %</t>
  </si>
  <si>
    <t>SN</t>
  </si>
  <si>
    <t xml:space="preserve">   Item Validity      Total Shelf Life (months)</t>
  </si>
  <si>
    <t>Volume/ Package Size</t>
  </si>
  <si>
    <t>UNIT</t>
  </si>
  <si>
    <t>Total Number of Original Offers</t>
  </si>
  <si>
    <t>Total Amount of Offered Items (Original)</t>
  </si>
  <si>
    <t>NUPCO Code</t>
  </si>
  <si>
    <t>QUANTITY</t>
  </si>
  <si>
    <t>Catalog Number</t>
  </si>
  <si>
    <t>Delivery Period</t>
  </si>
  <si>
    <t>First Shipment Quantity</t>
  </si>
  <si>
    <t>MASK FOR SURGEON, ADJUSTABLE WITH NOSE HAND TINTED TO PREVENT GLARE, BLOWN GLASS FIBER, BACTERIAL FILTER, COTTON BASE TIES, MULTIPLE PLEATS, DISPOSABLE PACKING: 100 PCS / PKT.</t>
  </si>
  <si>
    <t>N95 MASK REGULAR / LARGE SIZE / MOLDED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</si>
  <si>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FACE SHIELD, PROTECT FACE, NOSE, MOUTH AND EYES, SHOULD COVER FOREHEAD, EXTEND BELOW CHIN AND WRAP AROUND THE SIDE AND FACE.</t>
  </si>
  <si>
    <t>GOGGLES, PROTECTIVE AGAINST BLOOD AND FLUIDS, SHOULD FIT OVER AND AROUND EYES, ANTIFOG FEATURE. SINGLE USE</t>
  </si>
  <si>
    <t>GOWN FOR ISOLATION IMPERMEABLE, NON STERILE ,NONWOVEN,RESISTANT TO TEARING, CUFFED, YELLOW WITH LONG SLEEVES,FOR STAFF DISPOSABLE, SIZE: LARGE.</t>
  </si>
  <si>
    <t>N95 MASK MEDIUM / SMALL SIZE / MOLDED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</si>
  <si>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PC - Piece</t>
  </si>
  <si>
    <t xml:space="preserve">First Shipment Delivery Period </t>
  </si>
  <si>
    <t>SFDA. NO</t>
  </si>
  <si>
    <t>N95 Mask Medium / Small size / Cup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</si>
  <si>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N95 Mask Regular / Large size / Cup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</si>
  <si>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N95 Mask Medium / Small size /  DUCK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</si>
  <si>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N95 Mask Regular / Large size /  DUCK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</si>
  <si>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Quantity Quoted</t>
  </si>
  <si>
    <t>NA</t>
  </si>
  <si>
    <t xml:space="preserve">ALCOHOL HAND RUB 70% BOTTLE </t>
  </si>
  <si>
    <t>Bottle of 1 LETER</t>
  </si>
  <si>
    <t>Concentrated quaternary ammonium Disinfectant Cleaner Solution</t>
  </si>
  <si>
    <t>LETER</t>
  </si>
  <si>
    <t>EACH</t>
  </si>
  <si>
    <t>SURGICAL Head cover Cup , ADJUSTABLE, FITS ALL SIZES, blue</t>
  </si>
  <si>
    <t>QUALITATIVE FIT TESTING KIT FOR N95 RESPIRATORS FIT TEST KIT TO ASSESS THE FACE TO RESPIRATOR SEAL OF ANY PARTICULATE RESPIRATOR OR GAS/ VAPOR RESPIRATOR WITH A PARTICULATE PREFILTER. MUST MEET THE PERFORMANCE CRITERIA FOR FIT TESTING RESPIRATORS UNDER THE CURRENT OSHA SLANDERED FOR RESPIRATOR PROTECTION: 29 CFR 1910.134. EACH KIT HAS TO HAVE: USUAL MANUAL (LAMINATED ENGLISH/ARABIC INSTRUCTION BOOKLET AND/OR ILLUSTRATIVE RECORDED VIDEO). ONE HOOD. ONE COLLAR ASSEMBLY OR CLEAR STAND-ALONE CYLINDER HOOD. SENSITIVITY NEBULIZER (LABELED BY COLOR AND/OR LETTERS). FIT TEST NEBULIZER (LABELED BY COLOR AND/OR LETTERS). TWO SETS REPLACEMENT NEBULIZER INSERTS. SENSITIVITY SOLUTION, 50 ML OR MORE. FIT TEST SOLUTION, 50 ML OR MORE. REUSABLE. 5% OF THE DELIVERED KITS WILL BE BITTER SOLUTION AND THE REST 95% WILL BE SURGERY SOLUTION (IN CASE WILL PREPARE THE SURGERY SOLUTION IN THE LOCAL MARKET SO WE WILL HAVE 100% OF THE KITS FROM THE BITTER SOLUTION TYPE).</t>
  </si>
  <si>
    <t>BITRIX Fit test solution for N95 RESPIRATOR QUALITATIVE FIT TEST</t>
  </si>
  <si>
    <t>BITRIX Sensitivty  solution for N95 RESPIRATOR QUALITATIVE FIT TEST</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</si>
  <si>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MEDIUM SIZE, MEETING OSHA RECOMMENDATION FOR THE PPE SAFETY USE WITHIN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</si>
  <si>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LARGE SIZE, MEETING OSHA RECOMMENDATION FOR THE SAFETY USE 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</si>
  <si>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XXLARGE SIZE. MEETING OSHA RECOMMENDATION FOR THE PPE SAFETY USE WITHIN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</si>
  <si>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X-LARGE SIZE, MEETING OSHA RECOMMENDATION FOR THE PPE SAFETY USE WITHIN THE HEALTHCARE SETTING</t>
  </si>
  <si>
    <t>SCRUB SUIT (SHIRT &amp; PANTS) FOR MALE, SIZES MEDIUM,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</si>
  <si>
    <t>SCRUB SUIT (SHIRT &amp; PANTS) FOR MALE, SIZES LARGE,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</si>
  <si>
    <t>SCRUB SUIT (SHIRT &amp; PANTS) FOR MALE, SIZES XL ,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</si>
</sst>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Red]0"/>
    <numFmt numFmtId="165" formatCode="#,##0.0000"/>
    <numFmt numFmtId="166" formatCode="_-* #,##0.00_-;\-* #,##0.00_-;_-* &quot;-&quot;??_-;_-@_-"/>
    <numFmt numFmtId="167" formatCode="_(* #,##0_);_(* \(#,##0\);_(* &quot;-&quot;??_);_(@_)"/>
  </numFmts>
  <fonts count="18">
    <font>
      <sz val="11"/>
      <color theme="1"/>
      <name val="Calibri"/>
      <family val="2"/>
      <scheme val="minor"/>
    </font>
    <font>
      <sz val="11"/>
      <color theme="1"/>
      <name val="Calibri"/>
      <family val="2"/>
      <scheme val="minor"/>
    </font>
    <font>
      <sz val="10"/>
      <color indexed="8"/>
      <name val="Arial"/>
      <family val="2"/>
    </font>
    <font>
      <b/>
      <sz val="11"/>
      <name val="Calibri"/>
      <family val="2"/>
      <scheme val="minor"/>
    </font>
    <font>
      <sz val="10"/>
      <name val="MS Sans Serif"/>
      <family val="2"/>
    </font>
    <font>
      <sz val="11"/>
      <color theme="1"/>
      <name val="Calibri"/>
      <family val="2"/>
      <charset val="178"/>
      <scheme val="minor"/>
    </font>
    <font>
      <sz val="10"/>
      <name val="Arial"/>
      <family val="2"/>
    </font>
    <font>
      <b/>
      <sz val="11"/>
      <color theme="0"/>
      <name val="Calibri"/>
      <family val="2"/>
      <scheme val="minor"/>
    </font>
    <font>
      <b/>
      <sz val="12"/>
      <color rgb="FFC00000"/>
      <name val="Calibri"/>
      <family val="2"/>
      <scheme val="minor"/>
    </font>
    <font>
      <sz val="10"/>
      <name val="MS Sans Serif"/>
      <family val="2"/>
      <charset val="178"/>
    </font>
    <font>
      <sz val="10"/>
      <name val="Calibri"/>
      <family val="2"/>
      <scheme val="minor"/>
    </font>
    <font>
      <sz val="11"/>
      <name val="Calibri"/>
      <family val="2"/>
      <scheme val="minor"/>
    </font>
    <font>
      <b/>
      <sz val="16"/>
      <name val="Calibri"/>
      <family val="2"/>
      <scheme val="minor"/>
    </font>
    <font>
      <b/>
      <sz val="11"/>
      <color theme="1"/>
      <name val="Calibri"/>
      <family val="2"/>
      <charset val="178"/>
      <scheme val="minor"/>
    </font>
    <font>
      <sz val="10"/>
      <color rgb="FF000000"/>
      <name val="Arial"/>
      <family val="2"/>
    </font>
    <font>
      <sz val="10"/>
      <color rgb="FF000000"/>
      <name val="Arial"/>
      <family val="2"/>
    </font>
    <font>
      <sz val="10"/>
      <name val="Arial"/>
      <family val="2"/>
    </font>
    <font>
      <b/>
      <sz val="10"/>
      <color theme="1"/>
      <name val="Calibri"/>
      <family val="2"/>
    </font>
  </fonts>
  <fills count="5">
    <fill>
      <patternFill patternType="none"/>
    </fill>
    <fill>
      <patternFill patternType="gray125"/>
    </fill>
    <fill>
      <patternFill patternType="solid">
        <fgColor theme="3" tint="-0.249977111117893"/>
        <bgColor indexed="64"/>
      </patternFill>
    </fill>
    <fill>
      <patternFill patternType="solid">
        <fgColor theme="0"/>
        <bgColor theme="4" tint="0.79998168889431442"/>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n">
        <color theme="4" tint="0.3999755851924192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4">
    <xf numFmtId="0" fontId="0" fillId="0" borderId="0"/>
    <xf numFmtId="0" fontId="2" fillId="0" borderId="0"/>
    <xf numFmtId="0" fontId="4" fillId="0" borderId="0"/>
    <xf numFmtId="0" fontId="4" fillId="0" borderId="0"/>
    <xf numFmtId="0" fontId="1" fillId="0" borderId="0"/>
    <xf numFmtId="0" fontId="5" fillId="0" borderId="0"/>
    <xf numFmtId="0" fontId="6" fillId="0" borderId="0"/>
    <xf numFmtId="0" fontId="6" fillId="0" borderId="0"/>
    <xf numFmtId="0" fontId="1" fillId="0" borderId="0"/>
    <xf numFmtId="0" fontId="6"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0" fontId="5" fillId="0" borderId="0"/>
    <xf numFmtId="166" fontId="5" fillId="0" borderId="0" applyFont="0" applyFill="0" applyBorder="0" applyAlignment="0" applyProtection="0"/>
    <xf numFmtId="0" fontId="13" fillId="0" borderId="6" applyNumberFormat="0" applyFill="0" applyAlignment="0" applyProtection="0"/>
    <xf numFmtId="0" fontId="2" fillId="0" borderId="0"/>
    <xf numFmtId="0" fontId="14" fillId="0" borderId="0"/>
    <xf numFmtId="0" fontId="15" fillId="0" borderId="0"/>
    <xf numFmtId="0" fontId="1" fillId="0" borderId="0"/>
    <xf numFmtId="0" fontId="13" fillId="0" borderId="6" applyNumberFormat="0" applyFill="0" applyAlignment="0" applyProtection="0"/>
    <xf numFmtId="0" fontId="15" fillId="0" borderId="0"/>
    <xf numFmtId="0" fontId="16" fillId="0" borderId="0"/>
    <xf numFmtId="0" fontId="6" fillId="0" borderId="0"/>
  </cellStyleXfs>
  <cellXfs count="46">
    <xf numFmtId="0" fontId="0" fillId="0" borderId="0" xfId="0"/>
    <xf numFmtId="0" fontId="0" fillId="0" borderId="0" xfId="0" applyAlignment="1" applyProtection="1">
      <alignment horizontal="center" vertical="center"/>
      <protection locked="0"/>
    </xf>
    <xf numFmtId="0" fontId="0" fillId="0" borderId="0" xfId="0" applyAlignment="1" applyProtection="1">
      <alignment horizontal="center" vertical="center"/>
    </xf>
    <xf numFmtId="10" fontId="0" fillId="0" borderId="0" xfId="0" applyNumberFormat="1" applyAlignment="1" applyProtection="1">
      <alignment horizontal="center" vertical="center"/>
      <protection locked="0"/>
    </xf>
    <xf numFmtId="4" fontId="0" fillId="0" borderId="0" xfId="0" applyNumberFormat="1" applyAlignment="1" applyProtection="1">
      <alignment horizontal="center" vertical="center"/>
      <protection locked="0"/>
    </xf>
    <xf numFmtId="0" fontId="1" fillId="0" borderId="0" xfId="0" applyFont="1" applyAlignment="1">
      <alignment horizontal="center" vertical="center"/>
    </xf>
    <xf numFmtId="4" fontId="3" fillId="0" borderId="1" xfId="0" applyNumberFormat="1"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protection locked="0"/>
    </xf>
    <xf numFmtId="0" fontId="0" fillId="0" borderId="0" xfId="0" applyNumberFormat="1" applyAlignment="1" applyProtection="1">
      <alignment horizontal="center" vertical="center"/>
      <protection locked="0"/>
    </xf>
    <xf numFmtId="49" fontId="3" fillId="0" borderId="1" xfId="1" applyNumberFormat="1"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0" fontId="0" fillId="0" borderId="0" xfId="0" applyProtection="1"/>
    <xf numFmtId="0" fontId="0" fillId="0" borderId="1" xfId="0" applyBorder="1" applyProtection="1">
      <protection locked="0"/>
    </xf>
    <xf numFmtId="0" fontId="7" fillId="2" borderId="2" xfId="1" applyNumberFormat="1" applyFont="1" applyFill="1" applyBorder="1" applyAlignment="1" applyProtection="1">
      <alignment horizontal="center" vertical="center" wrapText="1"/>
      <protection locked="0"/>
    </xf>
    <xf numFmtId="4" fontId="7" fillId="2" borderId="2" xfId="1" applyNumberFormat="1" applyFont="1" applyFill="1" applyBorder="1" applyAlignment="1" applyProtection="1">
      <alignment horizontal="center" vertical="center" wrapText="1"/>
      <protection locked="0"/>
    </xf>
    <xf numFmtId="4" fontId="7" fillId="2" borderId="2" xfId="1" applyNumberFormat="1" applyFont="1" applyFill="1" applyBorder="1" applyAlignment="1" applyProtection="1">
      <alignment horizontal="center" vertical="center" wrapText="1"/>
    </xf>
    <xf numFmtId="10" fontId="7" fillId="2" borderId="2" xfId="1" applyNumberFormat="1" applyFont="1" applyFill="1" applyBorder="1" applyAlignment="1" applyProtection="1">
      <alignment horizontal="center" vertical="center" wrapText="1"/>
      <protection locked="0"/>
    </xf>
    <xf numFmtId="4" fontId="7" fillId="2" borderId="3" xfId="1" applyNumberFormat="1" applyFont="1" applyFill="1" applyBorder="1" applyAlignment="1" applyProtection="1">
      <alignment horizontal="center" vertical="center" wrapText="1"/>
      <protection locked="0"/>
    </xf>
    <xf numFmtId="0" fontId="3" fillId="0" borderId="5" xfId="1" applyNumberFormat="1"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left" vertical="center" wrapText="1"/>
    </xf>
    <xf numFmtId="3"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 fillId="0" borderId="7" xfId="1"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10" fontId="0" fillId="0" borderId="1" xfId="0" applyNumberFormat="1" applyBorder="1" applyAlignment="1" applyProtection="1">
      <alignment horizontal="center" vertical="center"/>
    </xf>
    <xf numFmtId="0" fontId="0" fillId="0" borderId="1" xfId="0" applyBorder="1" applyProtection="1"/>
    <xf numFmtId="1" fontId="16" fillId="0" borderId="1" xfId="22" applyNumberFormat="1" applyBorder="1" applyAlignment="1">
      <alignment horizontal="center" vertical="center" wrapText="1"/>
    </xf>
    <xf numFmtId="0" fontId="0" fillId="3" borderId="8" xfId="0" applyFill="1" applyBorder="1" applyAlignment="1">
      <alignment horizontal="left" vertical="center"/>
    </xf>
    <xf numFmtId="167" fontId="7" fillId="2" borderId="2" xfId="10" applyNumberFormat="1" applyFont="1" applyFill="1" applyBorder="1" applyAlignment="1" applyProtection="1">
      <alignment horizontal="center" vertical="center" wrapText="1"/>
      <protection locked="0"/>
    </xf>
    <xf numFmtId="167" fontId="11" fillId="0" borderId="0" xfId="10" applyNumberFormat="1" applyFont="1" applyAlignment="1" applyProtection="1">
      <alignment horizontal="center" vertical="center"/>
    </xf>
    <xf numFmtId="167" fontId="7" fillId="4" borderId="2" xfId="10" applyNumberFormat="1" applyFont="1" applyFill="1" applyBorder="1" applyAlignment="1" applyProtection="1">
      <alignment horizontal="center" vertical="center" wrapText="1"/>
      <protection locked="0"/>
    </xf>
    <xf numFmtId="1" fontId="0" fillId="0" borderId="1" xfId="0" applyNumberFormat="1" applyBorder="1" applyAlignment="1">
      <alignment horizontal="center" vertical="center" wrapText="1" readingOrder="1"/>
    </xf>
    <xf numFmtId="0" fontId="0" fillId="0" borderId="1" xfId="0" applyBorder="1" applyAlignment="1">
      <alignment horizontal="center" vertical="center" wrapText="1" readingOrder="1"/>
    </xf>
    <xf numFmtId="43" fontId="0" fillId="0" borderId="1" xfId="10" applyFont="1" applyBorder="1" applyAlignment="1">
      <alignment horizontal="center" vertical="center" wrapText="1" readingOrder="1"/>
    </xf>
    <xf numFmtId="3" fontId="0" fillId="0" borderId="9" xfId="10" applyNumberFormat="1" applyFont="1" applyBorder="1" applyAlignment="1">
      <alignment vertical="center" readingOrder="1"/>
    </xf>
    <xf numFmtId="3" fontId="0" fillId="0" borderId="10" xfId="10" applyNumberFormat="1" applyFont="1" applyBorder="1" applyAlignment="1">
      <alignment vertical="center" readingOrder="1"/>
    </xf>
    <xf numFmtId="3" fontId="0" fillId="0" borderId="11" xfId="10" applyNumberFormat="1" applyFont="1" applyBorder="1" applyAlignment="1">
      <alignment vertical="center" readingOrder="1"/>
    </xf>
    <xf numFmtId="165" fontId="17" fillId="0" borderId="1" xfId="0" applyNumberFormat="1" applyFont="1" applyBorder="1" applyAlignment="1" applyProtection="1">
      <alignment horizontal="center" vertical="center"/>
      <protection locked="0"/>
    </xf>
    <xf numFmtId="4" fontId="0" fillId="0" borderId="0" xfId="0" applyNumberFormat="1" applyAlignment="1">
      <alignment horizontal="center" vertical="center" wrapText="1"/>
    </xf>
    <xf numFmtId="3" fontId="0" fillId="0" borderId="0" xfId="0" applyNumberFormat="1" applyAlignment="1" applyProtection="1">
      <alignment horizontal="center" vertical="center" wrapText="1"/>
      <protection locked="0"/>
    </xf>
  </cellXfs>
  <cellStyles count="24">
    <cellStyle name="Comma" xfId="10" builtinId="3"/>
    <cellStyle name="Comma 2" xfId="12" xr:uid="{00000000-0005-0000-0000-000001000000}"/>
    <cellStyle name="Comma 2 2" xfId="14" xr:uid="{ADA3C8C6-A0EC-4855-B486-0795FA214A6D}"/>
    <cellStyle name="Normal" xfId="0" builtinId="0"/>
    <cellStyle name="Normal 11" xfId="6" xr:uid="{00000000-0005-0000-0000-000003000000}"/>
    <cellStyle name="Normal 2" xfId="2" xr:uid="{00000000-0005-0000-0000-000004000000}"/>
    <cellStyle name="Normal 2 2" xfId="3" xr:uid="{00000000-0005-0000-0000-000005000000}"/>
    <cellStyle name="Normal 2 3" xfId="16" xr:uid="{9673341A-2DD8-4BA1-A7BE-4831A0BD9A95}"/>
    <cellStyle name="Normal 2 4" xfId="23" xr:uid="{5465E30E-EF93-46C6-B7BA-6A35B910A603}"/>
    <cellStyle name="Normal 23 2" xfId="7" xr:uid="{00000000-0005-0000-0000-000006000000}"/>
    <cellStyle name="Normal 24" xfId="9" xr:uid="{00000000-0005-0000-0000-000007000000}"/>
    <cellStyle name="Normal 3" xfId="11" xr:uid="{00000000-0005-0000-0000-000008000000}"/>
    <cellStyle name="Normal 3 2" xfId="4" xr:uid="{00000000-0005-0000-0000-000009000000}"/>
    <cellStyle name="Normal 3 2 2" xfId="21" xr:uid="{4CD1E415-4653-4823-B29A-0AD2561E37CE}"/>
    <cellStyle name="Normal 3 2 2 2" xfId="8" xr:uid="{00000000-0005-0000-0000-00000A000000}"/>
    <cellStyle name="Normal 3 3" xfId="17" xr:uid="{E904BE33-593C-4DE2-89D0-E74316DDEC8B}"/>
    <cellStyle name="Normal 4" xfId="18" xr:uid="{CD06AA30-F975-40E0-9690-D7766D4060DE}"/>
    <cellStyle name="Normal 5" xfId="19" xr:uid="{A84A63FE-842A-4F5F-B467-53819DED14A8}"/>
    <cellStyle name="Normal 6" xfId="13" xr:uid="{C0E804BD-CBDE-4CB3-B8A1-85D53C32D008}"/>
    <cellStyle name="Normal 7" xfId="22" xr:uid="{122A1211-8D59-4DE8-8B4C-EBB3F03EA2FB}"/>
    <cellStyle name="Normal 8" xfId="5" xr:uid="{00000000-0005-0000-0000-00000B000000}"/>
    <cellStyle name="Normal_Sheet1" xfId="1" xr:uid="{00000000-0005-0000-0000-00000C000000}"/>
    <cellStyle name="Total 2" xfId="15" xr:uid="{D03A7CA8-6991-4630-8E3C-9BC23F456A9B}"/>
    <cellStyle name="الإجمالي 2" xfId="20" xr:uid="{3FF5A0EC-9E6B-433B-994D-70EA7A3FF0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7"/>
  <sheetViews>
    <sheetView tabSelected="1" view="pageBreakPreview" topLeftCell="D1" zoomScale="104" zoomScaleNormal="104" zoomScaleSheetLayoutView="104" workbookViewId="0">
      <pane ySplit="1" topLeftCell="A2" activePane="bottomLeft" state="frozen"/>
      <selection pane="bottomLeft" activeCell="Q26" sqref="Q26"/>
    </sheetView>
  </sheetViews>
  <sheetFormatPr defaultRowHeight="15"/>
  <cols>
    <col min="1" max="1" width="5.140625" style="22" customWidth="1"/>
    <col min="2" max="2" width="17.140625" style="22" bestFit="1" customWidth="1"/>
    <col min="3" max="3" width="63.28515625" style="23" customWidth="1"/>
    <col min="4" max="4" width="25" style="22" customWidth="1"/>
    <col min="5" max="5" width="15.85546875" style="35" bestFit="1" customWidth="1"/>
    <col min="6" max="6" width="19.7109375" style="8" customWidth="1"/>
    <col min="7" max="7" width="27" style="8" customWidth="1"/>
    <col min="8" max="8" width="20" style="8" customWidth="1"/>
    <col min="9" max="9" width="16.28515625" style="8" customWidth="1"/>
    <col min="10" max="10" width="22.140625" style="8" customWidth="1"/>
    <col min="11" max="11" width="19" style="8" customWidth="1"/>
    <col min="12" max="14" width="17.140625" style="8" customWidth="1"/>
    <col min="15" max="15" width="15.85546875" style="4" customWidth="1"/>
    <col min="16" max="16" width="25" style="1" customWidth="1"/>
    <col min="17" max="17" width="16.7109375" style="2" customWidth="1"/>
    <col min="18" max="18" width="12.42578125" style="3" customWidth="1"/>
    <col min="19" max="19" width="29.7109375" style="1" customWidth="1"/>
    <col min="20" max="20" width="14.140625" customWidth="1"/>
    <col min="21" max="22" width="15" customWidth="1"/>
    <col min="27" max="33" width="9.140625" customWidth="1"/>
  </cols>
  <sheetData>
    <row r="1" spans="1:22" s="5" customFormat="1" ht="45">
      <c r="A1" s="15" t="s">
        <v>10</v>
      </c>
      <c r="B1" s="15" t="s">
        <v>16</v>
      </c>
      <c r="C1" s="15" t="s">
        <v>5</v>
      </c>
      <c r="D1" s="15" t="s">
        <v>13</v>
      </c>
      <c r="E1" s="34" t="s">
        <v>17</v>
      </c>
      <c r="F1" s="15" t="s">
        <v>6</v>
      </c>
      <c r="G1" s="15" t="s">
        <v>3</v>
      </c>
      <c r="H1" s="15" t="s">
        <v>4</v>
      </c>
      <c r="I1" s="15" t="s">
        <v>29</v>
      </c>
      <c r="J1" s="15" t="s">
        <v>0</v>
      </c>
      <c r="K1" s="15" t="s">
        <v>11</v>
      </c>
      <c r="L1" s="15" t="s">
        <v>18</v>
      </c>
      <c r="M1" s="15" t="s">
        <v>12</v>
      </c>
      <c r="N1" s="36" t="s">
        <v>34</v>
      </c>
      <c r="O1" s="16" t="s">
        <v>7</v>
      </c>
      <c r="P1" s="16" t="s">
        <v>8</v>
      </c>
      <c r="Q1" s="17" t="s">
        <v>2</v>
      </c>
      <c r="R1" s="18" t="s">
        <v>9</v>
      </c>
      <c r="S1" s="19" t="s">
        <v>1</v>
      </c>
      <c r="T1" s="19" t="s">
        <v>19</v>
      </c>
      <c r="U1" s="19" t="s">
        <v>20</v>
      </c>
      <c r="V1" s="19" t="s">
        <v>28</v>
      </c>
    </row>
    <row r="2" spans="1:22">
      <c r="A2" s="21">
        <v>1</v>
      </c>
      <c r="B2" s="37" t="s">
        <v>35</v>
      </c>
      <c r="C2" s="38" t="s">
        <v>36</v>
      </c>
      <c r="D2" s="38" t="s">
        <v>37</v>
      </c>
      <c r="E2" s="39">
        <v>1944000</v>
      </c>
      <c r="F2" s="9"/>
      <c r="G2" s="14"/>
      <c r="H2" s="9"/>
      <c r="I2" s="10"/>
      <c r="J2" s="9"/>
      <c r="K2" s="12"/>
      <c r="L2" s="11"/>
      <c r="M2" s="11"/>
      <c r="N2" s="43"/>
      <c r="O2" s="43"/>
      <c r="P2" s="11"/>
      <c r="Q2" s="6">
        <f t="shared" ref="Q2:Q17" si="0">E2*O2</f>
        <v>0</v>
      </c>
      <c r="R2" s="7"/>
      <c r="S2" s="20"/>
      <c r="T2" s="20"/>
      <c r="U2" s="20"/>
      <c r="V2" s="20"/>
    </row>
    <row r="3" spans="1:22">
      <c r="A3" s="21">
        <v>2</v>
      </c>
      <c r="B3" s="37" t="s">
        <v>35</v>
      </c>
      <c r="C3" s="38" t="s">
        <v>38</v>
      </c>
      <c r="D3" s="38" t="s">
        <v>39</v>
      </c>
      <c r="E3" s="39">
        <v>700000</v>
      </c>
      <c r="F3" s="9"/>
      <c r="G3" s="14"/>
      <c r="H3" s="9"/>
      <c r="I3" s="10"/>
      <c r="J3" s="9"/>
      <c r="K3" s="12"/>
      <c r="L3" s="11"/>
      <c r="M3" s="11"/>
      <c r="N3" s="43"/>
      <c r="O3" s="43"/>
      <c r="P3" s="11"/>
      <c r="Q3" s="6">
        <f t="shared" si="0"/>
        <v>0</v>
      </c>
      <c r="R3" s="7"/>
      <c r="S3" s="20"/>
      <c r="T3" s="20"/>
      <c r="U3" s="20"/>
      <c r="V3" s="20"/>
    </row>
    <row r="4" spans="1:22" ht="195">
      <c r="A4" s="21">
        <v>3</v>
      </c>
      <c r="B4" s="32">
        <v>4229540700400</v>
      </c>
      <c r="C4" s="38" t="s">
        <v>30</v>
      </c>
      <c r="D4" s="38" t="s">
        <v>27</v>
      </c>
      <c r="E4" s="40">
        <v>3826800</v>
      </c>
      <c r="F4" s="9"/>
      <c r="G4" s="14"/>
      <c r="H4" s="9"/>
      <c r="I4" s="10"/>
      <c r="J4" s="9"/>
      <c r="K4" s="12"/>
      <c r="L4" s="11"/>
      <c r="M4" s="11"/>
      <c r="N4" s="43"/>
      <c r="O4" s="43"/>
      <c r="P4" s="11"/>
      <c r="Q4" s="6">
        <f t="shared" si="0"/>
        <v>0</v>
      </c>
      <c r="R4" s="7"/>
      <c r="S4" s="20"/>
      <c r="T4" s="20"/>
      <c r="U4" s="20"/>
      <c r="V4" s="20"/>
    </row>
    <row r="5" spans="1:22" ht="195">
      <c r="A5" s="21">
        <v>4</v>
      </c>
      <c r="B5" s="32">
        <v>4229540700500</v>
      </c>
      <c r="C5" s="38" t="s">
        <v>31</v>
      </c>
      <c r="D5" s="38" t="s">
        <v>27</v>
      </c>
      <c r="E5" s="41">
        <v>1589400</v>
      </c>
      <c r="F5" s="9"/>
      <c r="G5" s="14"/>
      <c r="H5" s="9"/>
      <c r="I5" s="10"/>
      <c r="J5" s="9"/>
      <c r="K5" s="12"/>
      <c r="L5" s="11"/>
      <c r="M5" s="11"/>
      <c r="N5" s="43"/>
      <c r="O5" s="43"/>
      <c r="P5" s="11"/>
      <c r="Q5" s="6">
        <f t="shared" si="0"/>
        <v>0</v>
      </c>
      <c r="R5" s="7"/>
      <c r="S5" s="20"/>
      <c r="T5" s="20"/>
      <c r="U5" s="20"/>
      <c r="V5" s="20"/>
    </row>
    <row r="6" spans="1:22" ht="210">
      <c r="A6" s="21">
        <v>5</v>
      </c>
      <c r="B6" s="32">
        <v>4229540700000</v>
      </c>
      <c r="C6" s="38" t="s">
        <v>22</v>
      </c>
      <c r="D6" s="38" t="s">
        <v>27</v>
      </c>
      <c r="E6" s="41">
        <v>791100</v>
      </c>
      <c r="F6" s="9"/>
      <c r="G6" s="14"/>
      <c r="H6" s="9"/>
      <c r="I6" s="10"/>
      <c r="J6" s="9"/>
      <c r="K6" s="12"/>
      <c r="L6" s="11"/>
      <c r="M6" s="11"/>
      <c r="N6" s="43"/>
      <c r="O6" s="43"/>
      <c r="P6" s="11"/>
      <c r="Q6" s="6">
        <f t="shared" si="0"/>
        <v>0</v>
      </c>
      <c r="R6" s="7"/>
      <c r="S6" s="20"/>
      <c r="T6" s="20"/>
      <c r="U6" s="20"/>
      <c r="V6" s="20"/>
    </row>
    <row r="7" spans="1:22" ht="210">
      <c r="A7" s="21">
        <v>6</v>
      </c>
      <c r="B7" s="32">
        <v>4229540700200</v>
      </c>
      <c r="C7" s="38" t="s">
        <v>26</v>
      </c>
      <c r="D7" s="38" t="s">
        <v>27</v>
      </c>
      <c r="E7" s="41">
        <v>1296900</v>
      </c>
      <c r="F7" s="9"/>
      <c r="G7" s="14"/>
      <c r="H7" s="9"/>
      <c r="I7" s="10"/>
      <c r="J7" s="9"/>
      <c r="K7" s="12"/>
      <c r="L7" s="11"/>
      <c r="M7" s="11"/>
      <c r="N7" s="43"/>
      <c r="O7" s="43"/>
      <c r="P7" s="11"/>
      <c r="Q7" s="6">
        <f t="shared" si="0"/>
        <v>0</v>
      </c>
      <c r="R7" s="7"/>
      <c r="S7" s="20"/>
      <c r="T7" s="20"/>
      <c r="U7" s="20"/>
      <c r="V7" s="20"/>
    </row>
    <row r="8" spans="1:22" ht="195">
      <c r="A8" s="21">
        <v>7</v>
      </c>
      <c r="B8" s="32">
        <v>4229540700100</v>
      </c>
      <c r="C8" s="38" t="s">
        <v>32</v>
      </c>
      <c r="D8" s="38" t="s">
        <v>27</v>
      </c>
      <c r="E8" s="41">
        <v>893700</v>
      </c>
      <c r="F8" s="9"/>
      <c r="G8" s="14"/>
      <c r="H8" s="9"/>
      <c r="I8" s="10"/>
      <c r="J8" s="9"/>
      <c r="K8" s="12"/>
      <c r="L8" s="11"/>
      <c r="M8" s="11"/>
      <c r="N8" s="43"/>
      <c r="O8" s="43"/>
      <c r="P8" s="11"/>
      <c r="Q8" s="6">
        <f t="shared" si="0"/>
        <v>0</v>
      </c>
      <c r="R8" s="7"/>
      <c r="S8" s="20"/>
      <c r="T8" s="20"/>
      <c r="U8" s="20"/>
      <c r="V8" s="20"/>
    </row>
    <row r="9" spans="1:22" ht="195">
      <c r="A9" s="21">
        <v>8</v>
      </c>
      <c r="B9" s="32">
        <v>4229540700300</v>
      </c>
      <c r="C9" s="38" t="s">
        <v>33</v>
      </c>
      <c r="D9" s="38" t="s">
        <v>27</v>
      </c>
      <c r="E9" s="42">
        <v>602100</v>
      </c>
      <c r="F9" s="9"/>
      <c r="G9" s="14"/>
      <c r="H9" s="9"/>
      <c r="I9" s="10"/>
      <c r="J9" s="9"/>
      <c r="K9" s="12"/>
      <c r="L9" s="11"/>
      <c r="M9" s="11"/>
      <c r="N9" s="43"/>
      <c r="O9" s="43"/>
      <c r="P9" s="11"/>
      <c r="Q9" s="6">
        <f t="shared" si="0"/>
        <v>0</v>
      </c>
      <c r="R9" s="7"/>
      <c r="S9" s="20"/>
      <c r="T9" s="20"/>
      <c r="U9" s="20"/>
      <c r="V9" s="20"/>
    </row>
    <row r="10" spans="1:22" ht="45">
      <c r="A10" s="21">
        <v>9</v>
      </c>
      <c r="B10" s="37">
        <v>4213160600000</v>
      </c>
      <c r="C10" s="38" t="s">
        <v>21</v>
      </c>
      <c r="D10" s="38" t="s">
        <v>40</v>
      </c>
      <c r="E10" s="39">
        <v>57200000</v>
      </c>
      <c r="F10" s="9"/>
      <c r="G10" s="14"/>
      <c r="H10" s="9"/>
      <c r="I10" s="10"/>
      <c r="J10" s="9"/>
      <c r="K10" s="12"/>
      <c r="L10" s="11"/>
      <c r="M10" s="11"/>
      <c r="N10" s="43"/>
      <c r="O10" s="43"/>
      <c r="P10" s="11"/>
      <c r="Q10" s="6">
        <f t="shared" si="0"/>
        <v>0</v>
      </c>
      <c r="R10" s="7"/>
      <c r="S10" s="20"/>
      <c r="T10" s="20"/>
      <c r="U10" s="20"/>
      <c r="V10" s="20"/>
    </row>
    <row r="11" spans="1:22" ht="30">
      <c r="A11" s="21">
        <v>10</v>
      </c>
      <c r="B11" s="37">
        <v>4618180400000</v>
      </c>
      <c r="C11" s="38" t="s">
        <v>24</v>
      </c>
      <c r="D11" s="38" t="s">
        <v>40</v>
      </c>
      <c r="E11" s="39">
        <v>70000000</v>
      </c>
      <c r="F11" s="9"/>
      <c r="G11" s="14"/>
      <c r="H11" s="9"/>
      <c r="I11" s="10"/>
      <c r="J11" s="9"/>
      <c r="K11" s="12"/>
      <c r="L11" s="11"/>
      <c r="M11" s="11"/>
      <c r="N11" s="43"/>
      <c r="O11" s="43"/>
      <c r="P11" s="11"/>
      <c r="Q11" s="6">
        <f t="shared" si="0"/>
        <v>0</v>
      </c>
      <c r="R11" s="7"/>
      <c r="S11" s="20"/>
      <c r="T11" s="20"/>
      <c r="U11" s="20"/>
      <c r="V11" s="20"/>
    </row>
    <row r="12" spans="1:22" ht="45">
      <c r="A12" s="21">
        <v>11</v>
      </c>
      <c r="B12" s="37">
        <v>4618170200000</v>
      </c>
      <c r="C12" s="38" t="s">
        <v>23</v>
      </c>
      <c r="D12" s="38" t="s">
        <v>40</v>
      </c>
      <c r="E12" s="39">
        <v>70000000</v>
      </c>
      <c r="F12" s="9"/>
      <c r="G12" s="14"/>
      <c r="H12" s="9"/>
      <c r="I12" s="10"/>
      <c r="J12" s="9"/>
      <c r="K12" s="12"/>
      <c r="L12" s="11"/>
      <c r="M12" s="11"/>
      <c r="N12" s="43"/>
      <c r="O12" s="43"/>
      <c r="P12" s="11"/>
      <c r="Q12" s="6">
        <f t="shared" si="0"/>
        <v>0</v>
      </c>
      <c r="R12" s="7"/>
      <c r="S12" s="20"/>
      <c r="T12" s="20"/>
      <c r="U12" s="20"/>
      <c r="V12" s="20"/>
    </row>
    <row r="13" spans="1:22" ht="45">
      <c r="A13" s="21">
        <v>12</v>
      </c>
      <c r="B13" s="37">
        <v>4213161200100</v>
      </c>
      <c r="C13" s="38" t="s">
        <v>25</v>
      </c>
      <c r="D13" s="38" t="s">
        <v>40</v>
      </c>
      <c r="E13" s="39">
        <v>49824000</v>
      </c>
      <c r="F13" s="9"/>
      <c r="G13" s="14"/>
      <c r="H13" s="9"/>
      <c r="I13" s="10"/>
      <c r="J13" s="9"/>
      <c r="K13" s="12"/>
      <c r="L13" s="11"/>
      <c r="M13" s="11"/>
      <c r="N13" s="43"/>
      <c r="O13" s="43"/>
      <c r="P13" s="11"/>
      <c r="Q13" s="6">
        <f t="shared" si="0"/>
        <v>0</v>
      </c>
      <c r="R13" s="7"/>
      <c r="S13" s="20"/>
      <c r="T13" s="20"/>
      <c r="U13" s="20"/>
      <c r="V13" s="27"/>
    </row>
    <row r="14" spans="1:22" s="13" customFormat="1">
      <c r="A14" s="21">
        <v>13</v>
      </c>
      <c r="B14" s="37" t="s">
        <v>35</v>
      </c>
      <c r="C14" s="38" t="s">
        <v>41</v>
      </c>
      <c r="D14" s="38" t="s">
        <v>40</v>
      </c>
      <c r="E14" s="39">
        <v>84000000</v>
      </c>
      <c r="F14" s="28"/>
      <c r="G14" s="28"/>
      <c r="H14" s="28"/>
      <c r="I14" s="28"/>
      <c r="J14" s="28"/>
      <c r="K14" s="28"/>
      <c r="L14" s="28"/>
      <c r="M14" s="28"/>
      <c r="N14" s="43"/>
      <c r="O14" s="43"/>
      <c r="P14" s="29"/>
      <c r="Q14" s="6">
        <f t="shared" si="0"/>
        <v>0</v>
      </c>
      <c r="R14" s="30"/>
      <c r="S14" s="29"/>
      <c r="T14" s="31"/>
      <c r="U14" s="31"/>
      <c r="V14" s="31"/>
    </row>
    <row r="15" spans="1:22" s="13" customFormat="1" ht="255">
      <c r="A15" s="21">
        <v>14</v>
      </c>
      <c r="B15" s="37">
        <v>4227150500000</v>
      </c>
      <c r="C15" s="38" t="s">
        <v>42</v>
      </c>
      <c r="D15" s="38" t="s">
        <v>40</v>
      </c>
      <c r="E15" s="39">
        <v>50000</v>
      </c>
      <c r="F15" s="28"/>
      <c r="G15" s="28"/>
      <c r="H15" s="28"/>
      <c r="I15" s="28"/>
      <c r="J15" s="28"/>
      <c r="K15" s="28"/>
      <c r="L15" s="28"/>
      <c r="M15" s="28"/>
      <c r="N15" s="43"/>
      <c r="O15" s="43"/>
      <c r="P15" s="29"/>
      <c r="Q15" s="6">
        <f t="shared" si="0"/>
        <v>0</v>
      </c>
      <c r="R15" s="30"/>
      <c r="S15" s="29"/>
      <c r="T15" s="31"/>
      <c r="U15" s="31"/>
      <c r="V15" s="31"/>
    </row>
    <row r="16" spans="1:22" s="13" customFormat="1" ht="14.1" customHeight="1">
      <c r="A16" s="21">
        <v>15</v>
      </c>
      <c r="B16" s="37" t="s">
        <v>35</v>
      </c>
      <c r="C16" s="38" t="s">
        <v>43</v>
      </c>
      <c r="D16" s="38" t="s">
        <v>40</v>
      </c>
      <c r="E16" s="39">
        <v>100000</v>
      </c>
      <c r="F16" s="28"/>
      <c r="G16" s="28"/>
      <c r="H16" s="28"/>
      <c r="I16" s="28"/>
      <c r="J16" s="28"/>
      <c r="K16" s="28"/>
      <c r="L16" s="28"/>
      <c r="M16" s="28"/>
      <c r="N16" s="43"/>
      <c r="O16" s="43"/>
      <c r="P16" s="29"/>
      <c r="Q16" s="6">
        <f t="shared" si="0"/>
        <v>0</v>
      </c>
      <c r="R16" s="30"/>
      <c r="S16" s="29"/>
      <c r="T16" s="31"/>
      <c r="U16" s="31"/>
      <c r="V16" s="31"/>
    </row>
    <row r="17" spans="1:22" s="13" customFormat="1">
      <c r="A17" s="21">
        <v>16</v>
      </c>
      <c r="B17" s="37" t="s">
        <v>35</v>
      </c>
      <c r="C17" s="38" t="s">
        <v>44</v>
      </c>
      <c r="D17" s="38" t="s">
        <v>40</v>
      </c>
      <c r="E17" s="39">
        <v>100000</v>
      </c>
      <c r="F17" s="28"/>
      <c r="G17" s="28"/>
      <c r="H17" s="28"/>
      <c r="I17" s="28"/>
      <c r="J17" s="28"/>
      <c r="K17" s="28"/>
      <c r="L17" s="28"/>
      <c r="M17" s="28"/>
      <c r="N17" s="43"/>
      <c r="O17" s="43"/>
      <c r="P17" s="29"/>
      <c r="Q17" s="6">
        <f t="shared" si="0"/>
        <v>0</v>
      </c>
      <c r="R17" s="30"/>
      <c r="S17" s="29"/>
      <c r="T17" s="31"/>
      <c r="U17" s="31"/>
      <c r="V17" s="31"/>
    </row>
    <row r="18" spans="1:22" s="13" customFormat="1" ht="135">
      <c r="A18" s="21">
        <v>17</v>
      </c>
      <c r="B18" s="37">
        <v>4213150400100</v>
      </c>
      <c r="C18" s="38" t="s">
        <v>45</v>
      </c>
      <c r="D18" s="38" t="s">
        <v>40</v>
      </c>
      <c r="E18" s="39">
        <v>21000000</v>
      </c>
      <c r="F18" s="28"/>
      <c r="G18" s="28"/>
      <c r="H18" s="28"/>
      <c r="I18" s="28"/>
      <c r="J18" s="28"/>
      <c r="K18" s="28"/>
      <c r="L18" s="28"/>
      <c r="M18" s="28"/>
      <c r="N18" s="43"/>
      <c r="O18" s="43"/>
      <c r="P18" s="29"/>
      <c r="Q18" s="6"/>
      <c r="R18" s="30"/>
      <c r="S18" s="29"/>
      <c r="T18" s="31"/>
      <c r="U18" s="31"/>
      <c r="V18" s="31"/>
    </row>
    <row r="19" spans="1:22" s="13" customFormat="1" ht="135">
      <c r="A19" s="21">
        <v>18</v>
      </c>
      <c r="B19" s="37">
        <v>4213150400200</v>
      </c>
      <c r="C19" s="38" t="s">
        <v>46</v>
      </c>
      <c r="D19" s="38" t="s">
        <v>40</v>
      </c>
      <c r="E19" s="39">
        <v>21000000</v>
      </c>
      <c r="F19" s="28"/>
      <c r="G19" s="28"/>
      <c r="H19" s="28"/>
      <c r="I19" s="28"/>
      <c r="J19" s="28"/>
      <c r="K19" s="28"/>
      <c r="L19" s="28"/>
      <c r="M19" s="28"/>
      <c r="N19" s="43"/>
      <c r="O19" s="43"/>
      <c r="P19" s="29"/>
      <c r="Q19" s="6"/>
      <c r="R19" s="30"/>
      <c r="S19" s="29"/>
      <c r="T19" s="31"/>
      <c r="U19" s="31"/>
      <c r="V19" s="31"/>
    </row>
    <row r="20" spans="1:22" s="13" customFormat="1" ht="135">
      <c r="A20" s="21">
        <v>19</v>
      </c>
      <c r="B20" s="37" t="s">
        <v>35</v>
      </c>
      <c r="C20" s="38" t="s">
        <v>47</v>
      </c>
      <c r="D20" s="38" t="s">
        <v>40</v>
      </c>
      <c r="E20" s="39">
        <v>21000000</v>
      </c>
      <c r="F20" s="28"/>
      <c r="G20" s="28"/>
      <c r="H20" s="28"/>
      <c r="I20" s="28"/>
      <c r="J20" s="28"/>
      <c r="K20" s="28"/>
      <c r="L20" s="28"/>
      <c r="M20" s="28"/>
      <c r="N20" s="43"/>
      <c r="O20" s="43"/>
      <c r="P20" s="29"/>
      <c r="Q20" s="6"/>
      <c r="R20" s="30"/>
      <c r="S20" s="29"/>
      <c r="T20" s="31"/>
      <c r="U20" s="31"/>
      <c r="V20" s="31"/>
    </row>
    <row r="21" spans="1:22" s="13" customFormat="1" ht="135">
      <c r="A21" s="21">
        <v>20</v>
      </c>
      <c r="B21" s="37">
        <v>4213150400300</v>
      </c>
      <c r="C21" s="38" t="s">
        <v>48</v>
      </c>
      <c r="D21" s="38" t="s">
        <v>40</v>
      </c>
      <c r="E21" s="39">
        <v>21000000</v>
      </c>
      <c r="F21" s="28"/>
      <c r="G21" s="28"/>
      <c r="H21" s="28"/>
      <c r="I21" s="28"/>
      <c r="J21" s="28"/>
      <c r="K21" s="28"/>
      <c r="L21" s="28"/>
      <c r="M21" s="28"/>
      <c r="N21" s="43"/>
      <c r="O21" s="43"/>
      <c r="P21" s="29"/>
      <c r="Q21" s="6"/>
      <c r="R21" s="30"/>
      <c r="S21" s="29"/>
      <c r="T21" s="31"/>
      <c r="U21" s="31"/>
      <c r="V21" s="31"/>
    </row>
    <row r="22" spans="1:22" s="13" customFormat="1" ht="105">
      <c r="A22" s="21">
        <v>21</v>
      </c>
      <c r="B22" s="37">
        <v>4213160800000</v>
      </c>
      <c r="C22" s="38" t="s">
        <v>49</v>
      </c>
      <c r="D22" s="38" t="s">
        <v>40</v>
      </c>
      <c r="E22" s="39">
        <v>500000</v>
      </c>
      <c r="F22" s="28"/>
      <c r="G22" s="28"/>
      <c r="H22" s="28"/>
      <c r="I22" s="28"/>
      <c r="J22" s="28"/>
      <c r="K22" s="28"/>
      <c r="L22" s="28"/>
      <c r="M22" s="28"/>
      <c r="N22" s="43"/>
      <c r="O22" s="43"/>
      <c r="P22" s="29"/>
      <c r="Q22" s="6"/>
      <c r="R22" s="30"/>
      <c r="S22" s="29"/>
      <c r="T22" s="31"/>
      <c r="U22" s="31"/>
      <c r="V22" s="31"/>
    </row>
    <row r="23" spans="1:22" s="13" customFormat="1" ht="105">
      <c r="A23" s="21">
        <v>22</v>
      </c>
      <c r="B23" s="37">
        <v>4213160800100</v>
      </c>
      <c r="C23" s="38" t="s">
        <v>50</v>
      </c>
      <c r="D23" s="38" t="s">
        <v>40</v>
      </c>
      <c r="E23" s="39">
        <v>500000</v>
      </c>
      <c r="F23" s="28"/>
      <c r="G23" s="28"/>
      <c r="H23" s="28"/>
      <c r="I23" s="28"/>
      <c r="J23" s="28"/>
      <c r="K23" s="28"/>
      <c r="L23" s="28"/>
      <c r="M23" s="28"/>
      <c r="N23" s="43"/>
      <c r="O23" s="43"/>
      <c r="P23" s="29"/>
      <c r="Q23" s="6"/>
      <c r="R23" s="30"/>
      <c r="S23" s="29"/>
      <c r="T23" s="31"/>
      <c r="U23" s="31"/>
      <c r="V23" s="31"/>
    </row>
    <row r="24" spans="1:22" s="13" customFormat="1" ht="90">
      <c r="A24" s="21">
        <v>23</v>
      </c>
      <c r="B24" s="37">
        <v>4213160800200</v>
      </c>
      <c r="C24" s="38" t="s">
        <v>51</v>
      </c>
      <c r="D24" s="38" t="s">
        <v>40</v>
      </c>
      <c r="E24" s="39">
        <v>500000</v>
      </c>
      <c r="F24" s="28"/>
      <c r="G24" s="28"/>
      <c r="H24" s="28"/>
      <c r="I24" s="28"/>
      <c r="J24" s="28"/>
      <c r="K24" s="28"/>
      <c r="L24" s="28"/>
      <c r="M24" s="28"/>
      <c r="N24" s="43"/>
      <c r="O24" s="43"/>
      <c r="P24" s="29"/>
      <c r="Q24" s="6"/>
      <c r="R24" s="30"/>
      <c r="S24" s="29"/>
      <c r="T24" s="31"/>
      <c r="U24" s="31"/>
      <c r="V24" s="31"/>
    </row>
    <row r="25" spans="1:22">
      <c r="C25" s="33"/>
      <c r="O25" s="45">
        <f>COUNTIF(O2:O24, "&gt;0")</f>
        <v>0</v>
      </c>
      <c r="Q25" s="44">
        <f>SUM(Q2:Q24)</f>
        <v>0</v>
      </c>
    </row>
    <row r="26" spans="1:22" ht="47.25">
      <c r="B26" s="26" t="s">
        <v>14</v>
      </c>
      <c r="C26" s="24">
        <f>O14</f>
        <v>0</v>
      </c>
    </row>
    <row r="27" spans="1:22" ht="47.25">
      <c r="B27" s="26" t="s">
        <v>15</v>
      </c>
      <c r="C27" s="25">
        <f>Q14</f>
        <v>0</v>
      </c>
    </row>
  </sheetData>
  <sheetProtection algorithmName="SHA-512" hashValue="lvdWcGsx3FrYErmnSDpyXSYaJO44WAqWKZKEWH4PtXIlS6ZF3LGlbPTj60XC+2i+szZcGxl5pVa7fWFa8xJICA==" saltValue="/90HoNZ6QqkzQw3jglwz9A==" spinCount="100000" sheet="1" objects="1" scenarios="1"/>
  <dataValidations count="4">
    <dataValidation type="whole" allowBlank="1" showInputMessage="1" showErrorMessage="1" error="Please indicate item validity as number of months." sqref="K2:K13" xr:uid="{00000000-0002-0000-0000-000000000000}">
      <formula1>1</formula1>
      <formula2>100</formula2>
    </dataValidation>
    <dataValidation type="custom" allowBlank="1" showInputMessage="1" showErrorMessage="1" error="Please enter a Unit Price up to FOUR (4) decimals only." sqref="O2:O24" xr:uid="{00000000-0002-0000-0000-000001000000}">
      <formula1>AND(ISNUMBER(O2),OR(IF(ISERROR(FIND(".",O2)),LEN(O2)&gt;0,LEN(MID(O2,FIND(".",O2)+1,25))&lt;5)))</formula1>
    </dataValidation>
    <dataValidation type="textLength" operator="lessThan" allowBlank="1" showInputMessage="1" showErrorMessage="1" errorTitle="ERROR" error="Don't exceed 500 characters" sqref="S2:S13" xr:uid="{00000000-0002-0000-0000-000002000000}">
      <formula1>500</formula1>
    </dataValidation>
    <dataValidation type="custom" allowBlank="1" showInputMessage="1" showErrorMessage="1" error="Please enter a Quantit Quoted as a number" sqref="N2:N24" xr:uid="{97002A5D-31A3-4FC9-A614-AC61F752CED5}">
      <formula1>AND(ISNUMBER(N2),OR(IF(ISERROR(FIND(".",N2)),LEN(N2)&gt;0,LEN(MID(N2,FIND(".",N2)+1,25))&lt;5)))</formula1>
    </dataValidation>
  </dataValidations>
  <pageMargins left="0.7" right="0.7" top="0.75" bottom="0.75" header="0.3" footer="0.3"/>
  <pageSetup scale="61" orientation="portrait" r:id="rId1"/>
  <colBreaks count="2" manualBreakCount="2">
    <brk id="3" max="26" man="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110" zoomScaleNormal="110" workbookViewId="0">
      <selection activeCell="E34" sqref="E34"/>
    </sheetView>
  </sheetViews>
  <sheetFormatPr defaultRowHeight="15"/>
  <sheetData/>
  <dataConsolidate/>
  <printOptions horizontalCentered="1" verticalCentered="1"/>
  <pageMargins left="0.33" right="0.5" top="0.87" bottom="0.75" header="0.17" footer="0.3"/>
  <pageSetup scale="68" fitToHeight="10" orientation="portrait" r:id="rId1"/>
  <headerFooter>
    <oddHeader>&amp;C&amp;"-,Bold"&amp;18
Quotation
Original Item 
&amp;G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8A61821F47BB4CA50E5DB0EDC3237D" ma:contentTypeVersion="5" ma:contentTypeDescription="Create a new document." ma:contentTypeScope="" ma:versionID="8feb21e8a0aaa76032eb919e39f88fb0">
  <xsd:schema xmlns:xsd="http://www.w3.org/2001/XMLSchema" xmlns:xs="http://www.w3.org/2001/XMLSchema" xmlns:p="http://schemas.microsoft.com/office/2006/metadata/properties" xmlns:ns3="bdf64fa8-7825-498d-ae01-746561903597" xmlns:ns4="64d0de3f-1dd2-4108-b894-fc6e7e5b6251" targetNamespace="http://schemas.microsoft.com/office/2006/metadata/properties" ma:root="true" ma:fieldsID="20eaf0d25a6f0148e8d9afde4bcb3383" ns3:_="" ns4:_="">
    <xsd:import namespace="bdf64fa8-7825-498d-ae01-746561903597"/>
    <xsd:import namespace="64d0de3f-1dd2-4108-b894-fc6e7e5b62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64fa8-7825-498d-ae01-746561903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d0de3f-1dd2-4108-b894-fc6e7e5b62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2728F4-FA82-4367-BB81-A1BAC6D38456}">
  <ds:schemaRefs>
    <ds:schemaRef ds:uri="http://schemas.microsoft.com/sharepoint/v3/contenttype/forms"/>
  </ds:schemaRefs>
</ds:datastoreItem>
</file>

<file path=customXml/itemProps2.xml><?xml version="1.0" encoding="utf-8"?>
<ds:datastoreItem xmlns:ds="http://schemas.openxmlformats.org/officeDocument/2006/customXml" ds:itemID="{5B6218EF-EE12-47D9-9D32-34DD325E5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64fa8-7825-498d-ae01-746561903597"/>
    <ds:schemaRef ds:uri="64d0de3f-1dd2-4108-b894-fc6e7e5b6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C6F299-9FC2-4533-9BCE-ADD27870D0A8}">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64d0de3f-1dd2-4108-b894-fc6e7e5b6251"/>
    <ds:schemaRef ds:uri="bdf64fa8-7825-498d-ae01-7465619035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 Items</vt:lpstr>
      <vt:lpstr>Print Original Item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aaothman</dc:creator>
  <cp:lastModifiedBy>Mohammed A. AlShehri</cp:lastModifiedBy>
  <cp:lastPrinted>2017-01-15T06:10:39Z</cp:lastPrinted>
  <dcterms:created xsi:type="dcterms:W3CDTF">2012-03-04T09:27:04Z</dcterms:created>
  <dcterms:modified xsi:type="dcterms:W3CDTF">2020-04-11T14:48:44Z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0x010100538A61821F47BB4CA50E5DB0EDC3237D</vt:lpwstr>
  </property>
</Properties>
</file>